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835" windowHeight="89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calcChain.xml><?xml version="1.0" encoding="utf-8"?>
<calcChain xmlns="http://schemas.openxmlformats.org/spreadsheetml/2006/main">
  <c r="P6" i="1" l="1"/>
  <c r="Q6" i="1" s="1"/>
  <c r="S6" i="1" s="1"/>
  <c r="P4" i="1"/>
  <c r="Q4" i="1" s="1"/>
  <c r="R4" i="1" s="1"/>
  <c r="S4" i="1" s="1"/>
  <c r="P11" i="1"/>
  <c r="Q11" i="1" s="1"/>
  <c r="R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S18" i="1" s="1"/>
  <c r="P19" i="1"/>
  <c r="Q19" i="1" s="1"/>
  <c r="S19" i="1" s="1"/>
  <c r="P7" i="1"/>
  <c r="Q7" i="1" s="1"/>
  <c r="P8" i="1"/>
  <c r="Q8" i="1" s="1"/>
  <c r="P9" i="1"/>
  <c r="Q9" i="1" s="1"/>
  <c r="P10" i="1"/>
  <c r="Q10" i="1" s="1"/>
  <c r="S11" i="1" l="1"/>
  <c r="R6" i="1"/>
  <c r="R7" i="1"/>
  <c r="S7" i="1"/>
  <c r="R19" i="1"/>
  <c r="R18" i="1"/>
  <c r="S17" i="1"/>
  <c r="R17" i="1"/>
  <c r="S15" i="1"/>
  <c r="R15" i="1"/>
  <c r="S16" i="1"/>
  <c r="R16" i="1"/>
  <c r="R8" i="1"/>
  <c r="S8" i="1"/>
  <c r="R9" i="1"/>
  <c r="S9" i="1"/>
  <c r="R10" i="1"/>
  <c r="S10" i="1"/>
  <c r="R12" i="1"/>
  <c r="S12" i="1"/>
  <c r="R14" i="1"/>
  <c r="S14" i="1"/>
  <c r="R13" i="1"/>
  <c r="S13" i="1"/>
</calcChain>
</file>

<file path=xl/sharedStrings.xml><?xml version="1.0" encoding="utf-8"?>
<sst xmlns="http://schemas.openxmlformats.org/spreadsheetml/2006/main" count="177" uniqueCount="104">
  <si>
    <t>序号</t>
  </si>
  <si>
    <t>权属人</t>
  </si>
  <si>
    <t>座落位置</t>
  </si>
  <si>
    <t>土地证号</t>
  </si>
  <si>
    <t>房产证号</t>
  </si>
  <si>
    <t>中山市东区竹苑新村文竹街9号705房</t>
  </si>
  <si>
    <t>住宅</t>
  </si>
  <si>
    <t>划拨</t>
  </si>
  <si>
    <t>中府国用(2006)第210595号</t>
  </si>
  <si>
    <t>粤房地证字第C4531334号</t>
  </si>
  <si>
    <t>中山市东区竹苑新村文竹街9号706房</t>
  </si>
  <si>
    <t>中府国用(2006)第210584号</t>
  </si>
  <si>
    <t>粤房地证字第C4531323号</t>
  </si>
  <si>
    <t>商业住宅</t>
  </si>
  <si>
    <t>出让</t>
  </si>
  <si>
    <t>中山市东区孙文东路64号402房</t>
  </si>
  <si>
    <t>商品住宅</t>
  </si>
  <si>
    <t>中府国用（2008）第易212775号</t>
  </si>
  <si>
    <t>粤房地证字第C6417319号</t>
  </si>
  <si>
    <t>中山市财政局</t>
  </si>
  <si>
    <t>中山市东区竹苑新村文竹街2号101房</t>
  </si>
  <si>
    <t>中府国用（2006）第210591号</t>
  </si>
  <si>
    <t>粤房地证字第C4531330号</t>
  </si>
  <si>
    <t>中山市东区竹苑新村文竹街2号102房</t>
  </si>
  <si>
    <t>中府国用（2006）第210582号</t>
  </si>
  <si>
    <t>粤房地证字第C4531321号</t>
  </si>
  <si>
    <t>中府国用(2001)字第214863号</t>
  </si>
  <si>
    <t>粤房地证字第C1488747号</t>
  </si>
  <si>
    <t>中府国用(2001)字第214862号</t>
  </si>
  <si>
    <t>粤房地证字第C1488748号</t>
  </si>
  <si>
    <t>中府国用(2009)第易217584号</t>
  </si>
  <si>
    <t>17.18</t>
  </si>
  <si>
    <t>粤房地权证中府字第0209046417号</t>
  </si>
  <si>
    <t>106.26</t>
  </si>
  <si>
    <t>中山市东区恒信花园D区祥泰街20幢702房</t>
  </si>
  <si>
    <t>中府国用(2009)第易217579号</t>
  </si>
  <si>
    <t>27.4</t>
  </si>
  <si>
    <t>粤房地权证中府字第0209046364号</t>
  </si>
  <si>
    <t>中山市殡仪馆</t>
  </si>
  <si>
    <t>中山市东区孙文东路497号203房及30号车房</t>
  </si>
  <si>
    <t>中府国用（2009）第易216113号</t>
  </si>
  <si>
    <t>粤房地权证中府字第0209031145号</t>
  </si>
  <si>
    <t>中山市东区孙文东路497号204房及42号车房</t>
  </si>
  <si>
    <t>中府国用（2009）第易216114号</t>
  </si>
  <si>
    <t>粤房地权证中府字第0209031153号</t>
  </si>
  <si>
    <t>中山市东区孙文东路497号304房及31号车房</t>
  </si>
  <si>
    <t>中府国用（2009）第易216115号</t>
  </si>
  <si>
    <t>粤房地权证中府字第0209031158号</t>
  </si>
  <si>
    <t>中山市救助管理站</t>
  </si>
  <si>
    <t>中山市东区孙文东路495号302房及18号车房</t>
  </si>
  <si>
    <t>中府国用（2008）第易214763号</t>
  </si>
  <si>
    <t>粤房地证字第C6706454号</t>
  </si>
  <si>
    <t>中山市殡葬管理所</t>
  </si>
  <si>
    <t>中山市东区孙文东路495号102房及14号车房</t>
  </si>
  <si>
    <t>中府国用（2009）第易216112号</t>
  </si>
  <si>
    <t>粤房地权证中府字第0209038460号</t>
  </si>
  <si>
    <t>办公楼</t>
  </si>
  <si>
    <t>中府国用（2001）字第090818号</t>
  </si>
  <si>
    <t>粤房地证字第C0492408号</t>
  </si>
  <si>
    <t>土地信息</t>
    <phoneticPr fontId="1" type="noConversion"/>
  </si>
  <si>
    <t>房产信息</t>
    <phoneticPr fontId="1" type="noConversion"/>
  </si>
  <si>
    <t>用途</t>
    <phoneticPr fontId="1" type="noConversion"/>
  </si>
  <si>
    <t>终止日期</t>
    <phoneticPr fontId="1" type="noConversion"/>
  </si>
  <si>
    <t>使用权面积（㎡）</t>
    <phoneticPr fontId="1" type="noConversion"/>
  </si>
  <si>
    <t>房屋用途</t>
    <phoneticPr fontId="1" type="noConversion"/>
  </si>
  <si>
    <t>房屋所有权性质</t>
    <phoneticPr fontId="1" type="noConversion"/>
  </si>
  <si>
    <t>土地使用权来源</t>
    <phoneticPr fontId="1" type="noConversion"/>
  </si>
  <si>
    <t>土地使用权性质</t>
    <phoneticPr fontId="1" type="noConversion"/>
  </si>
  <si>
    <t>建筑面积（㎡）</t>
    <phoneticPr fontId="1" type="noConversion"/>
  </si>
  <si>
    <t>拍卖标的明细清单</t>
    <phoneticPr fontId="1" type="noConversion"/>
  </si>
  <si>
    <t>中山市工商行政管理局</t>
    <phoneticPr fontId="1" type="noConversion"/>
  </si>
  <si>
    <t>办公楼</t>
    <phoneticPr fontId="1" type="noConversion"/>
  </si>
  <si>
    <t>国有</t>
    <phoneticPr fontId="1" type="noConversion"/>
  </si>
  <si>
    <t>出让</t>
    <phoneticPr fontId="1" type="noConversion"/>
  </si>
  <si>
    <t>空置</t>
    <phoneticPr fontId="1" type="noConversion"/>
  </si>
  <si>
    <t>起拍价（元）</t>
    <phoneticPr fontId="1" type="noConversion"/>
  </si>
  <si>
    <t>保证金（元）</t>
    <phoneticPr fontId="1" type="noConversion"/>
  </si>
  <si>
    <t>2065年5月8日</t>
    <phoneticPr fontId="1" type="noConversion"/>
  </si>
  <si>
    <t>住宅</t>
    <phoneticPr fontId="1" type="noConversion"/>
  </si>
  <si>
    <t>国有</t>
    <phoneticPr fontId="1" type="noConversion"/>
  </si>
  <si>
    <t>出让</t>
    <phoneticPr fontId="1" type="noConversion"/>
  </si>
  <si>
    <t>2064年5月16日</t>
    <phoneticPr fontId="1" type="noConversion"/>
  </si>
  <si>
    <t>全民</t>
    <phoneticPr fontId="1" type="noConversion"/>
  </si>
  <si>
    <t>机关法人</t>
    <phoneticPr fontId="1" type="noConversion"/>
  </si>
  <si>
    <t>商住区</t>
    <phoneticPr fontId="1" type="noConversion"/>
  </si>
  <si>
    <t>中山市东区恒信花园B区11幢705房</t>
    <phoneticPr fontId="1" type="noConversion"/>
  </si>
  <si>
    <t>中山市东区竹苑新村贵竹横街8号203房</t>
    <phoneticPr fontId="1" type="noConversion"/>
  </si>
  <si>
    <t>中山市东区竹苑新村贵竹横街8号202房</t>
    <phoneticPr fontId="1" type="noConversion"/>
  </si>
  <si>
    <t>国有房产</t>
    <phoneticPr fontId="1" type="noConversion"/>
  </si>
  <si>
    <t>事业单位法人</t>
    <phoneticPr fontId="1" type="noConversion"/>
  </si>
  <si>
    <t>出让</t>
    <phoneticPr fontId="1" type="noConversion"/>
  </si>
  <si>
    <t>国有</t>
    <phoneticPr fontId="1" type="noConversion"/>
  </si>
  <si>
    <t>评估价（元）</t>
    <phoneticPr fontId="1" type="noConversion"/>
  </si>
  <si>
    <t>评估单价（元/平方米）</t>
    <phoneticPr fontId="1" type="noConversion"/>
  </si>
  <si>
    <t>评估价精确到仟位（元）</t>
    <phoneticPr fontId="1" type="noConversion"/>
  </si>
  <si>
    <t>6000</t>
    <phoneticPr fontId="1" type="noConversion"/>
  </si>
  <si>
    <t>8145</t>
    <phoneticPr fontId="1" type="noConversion"/>
  </si>
  <si>
    <t>空置</t>
    <phoneticPr fontId="1" type="noConversion"/>
  </si>
  <si>
    <t>带租约，租期至2021年7月31日</t>
    <phoneticPr fontId="1" type="noConversion"/>
  </si>
  <si>
    <t>带租约，租期至2023年9月30日</t>
    <phoneticPr fontId="1" type="noConversion"/>
  </si>
  <si>
    <t>带租约，租期至2021年8月31日</t>
    <phoneticPr fontId="1" type="noConversion"/>
  </si>
  <si>
    <t>使用权类型</t>
    <phoneticPr fontId="1" type="noConversion"/>
  </si>
  <si>
    <t>中山市东升镇坦背兴业街</t>
    <phoneticPr fontId="1" type="noConversion"/>
  </si>
  <si>
    <t>备注（物业出租情况）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</si>
</sst>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.00_);[Red]\(0.00\)"/>
    <numFmt numFmtId="178" formatCode="0.00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2"/>
      <name val="宋体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177" fontId="9" fillId="2" borderId="1" xfId="1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9" fillId="2" borderId="1" xfId="1" applyNumberFormat="1" applyFont="1" applyFill="1" applyBorder="1" applyAlignment="1" applyProtection="1">
      <alignment horizontal="center" vertical="center" wrapText="1"/>
    </xf>
    <xf numFmtId="177" fontId="9" fillId="2" borderId="1" xfId="1" applyNumberFormat="1" applyFont="1" applyFill="1" applyBorder="1" applyAlignment="1" applyProtection="1">
      <alignment horizontal="center" vertical="center" wrapText="1"/>
    </xf>
    <xf numFmtId="31" fontId="9" fillId="2" borderId="1" xfId="1" applyNumberFormat="1" applyFont="1" applyFill="1" applyBorder="1" applyAlignment="1">
      <alignment horizontal="center" vertical="center" wrapText="1"/>
    </xf>
    <xf numFmtId="178" fontId="9" fillId="2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178" fontId="9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176" fontId="9" fillId="0" borderId="1" xfId="1" applyNumberFormat="1" applyFont="1" applyFill="1" applyBorder="1" applyAlignment="1" applyProtection="1">
      <alignment horizontal="center" vertical="center" wrapText="1"/>
    </xf>
    <xf numFmtId="177" fontId="9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177" fontId="7" fillId="2" borderId="3" xfId="1" applyNumberFormat="1" applyFont="1" applyFill="1" applyBorder="1" applyAlignment="1">
      <alignment horizontal="center" vertical="center" wrapText="1"/>
    </xf>
    <xf numFmtId="31" fontId="7" fillId="2" borderId="2" xfId="1" applyNumberFormat="1" applyFont="1" applyFill="1" applyBorder="1" applyAlignment="1">
      <alignment horizontal="center" vertical="center" wrapText="1"/>
    </xf>
    <xf numFmtId="31" fontId="7" fillId="2" borderId="3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="93" zoomScaleNormal="93" workbookViewId="0">
      <selection activeCell="I26" sqref="I26"/>
    </sheetView>
  </sheetViews>
  <sheetFormatPr defaultRowHeight="13.5"/>
  <cols>
    <col min="1" max="1" width="6.625" customWidth="1"/>
    <col min="2" max="2" width="11.25" customWidth="1"/>
    <col min="3" max="3" width="19.625" customWidth="1"/>
    <col min="4" max="4" width="13.625" customWidth="1"/>
    <col min="5" max="6" width="7.375" customWidth="1"/>
    <col min="7" max="7" width="12.375" customWidth="1"/>
    <col min="9" max="9" width="14.5" customWidth="1"/>
    <col min="10" max="13" width="7.375" customWidth="1"/>
    <col min="15" max="15" width="9" customWidth="1"/>
    <col min="16" max="16" width="0" hidden="1" customWidth="1"/>
    <col min="20" max="20" width="13.5" style="16" customWidth="1"/>
  </cols>
  <sheetData>
    <row r="1" spans="1:20" ht="28.5" customHeight="1">
      <c r="A1" s="28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s="1" customFormat="1" ht="21.75" customHeight="1">
      <c r="A2" s="31" t="s">
        <v>0</v>
      </c>
      <c r="B2" s="31" t="s">
        <v>1</v>
      </c>
      <c r="C2" s="31" t="s">
        <v>2</v>
      </c>
      <c r="D2" s="33" t="s">
        <v>59</v>
      </c>
      <c r="E2" s="34"/>
      <c r="F2" s="34"/>
      <c r="G2" s="34"/>
      <c r="H2" s="35"/>
      <c r="I2" s="33" t="s">
        <v>60</v>
      </c>
      <c r="J2" s="34"/>
      <c r="K2" s="34"/>
      <c r="L2" s="34"/>
      <c r="M2" s="34"/>
      <c r="N2" s="35"/>
      <c r="O2" s="31" t="s">
        <v>93</v>
      </c>
      <c r="P2" s="31" t="s">
        <v>92</v>
      </c>
      <c r="Q2" s="31" t="s">
        <v>94</v>
      </c>
      <c r="R2" s="31" t="s">
        <v>75</v>
      </c>
      <c r="S2" s="31" t="s">
        <v>76</v>
      </c>
      <c r="T2" s="29" t="s">
        <v>103</v>
      </c>
    </row>
    <row r="3" spans="1:20" s="1" customFormat="1" ht="44.25" customHeight="1">
      <c r="A3" s="32"/>
      <c r="B3" s="32"/>
      <c r="C3" s="32"/>
      <c r="D3" s="2" t="s">
        <v>3</v>
      </c>
      <c r="E3" s="2" t="s">
        <v>61</v>
      </c>
      <c r="F3" s="2" t="s">
        <v>101</v>
      </c>
      <c r="G3" s="2" t="s">
        <v>62</v>
      </c>
      <c r="H3" s="2" t="s">
        <v>63</v>
      </c>
      <c r="I3" s="2" t="s">
        <v>4</v>
      </c>
      <c r="J3" s="2" t="s">
        <v>64</v>
      </c>
      <c r="K3" s="2" t="s">
        <v>65</v>
      </c>
      <c r="L3" s="2" t="s">
        <v>66</v>
      </c>
      <c r="M3" s="2" t="s">
        <v>67</v>
      </c>
      <c r="N3" s="2" t="s">
        <v>68</v>
      </c>
      <c r="O3" s="32"/>
      <c r="P3" s="32"/>
      <c r="Q3" s="32"/>
      <c r="R3" s="32"/>
      <c r="S3" s="32"/>
      <c r="T3" s="30"/>
    </row>
    <row r="4" spans="1:20" s="4" customFormat="1" ht="20.25" customHeight="1">
      <c r="A4" s="26">
        <v>1</v>
      </c>
      <c r="B4" s="26" t="s">
        <v>70</v>
      </c>
      <c r="C4" s="26" t="s">
        <v>102</v>
      </c>
      <c r="D4" s="26" t="s">
        <v>57</v>
      </c>
      <c r="E4" s="38" t="s">
        <v>56</v>
      </c>
      <c r="F4" s="40" t="s">
        <v>14</v>
      </c>
      <c r="G4" s="42">
        <v>55258</v>
      </c>
      <c r="H4" s="26">
        <v>895.95</v>
      </c>
      <c r="I4" s="26" t="s">
        <v>58</v>
      </c>
      <c r="J4" s="26" t="s">
        <v>71</v>
      </c>
      <c r="K4" s="26" t="s">
        <v>72</v>
      </c>
      <c r="L4" s="26" t="s">
        <v>73</v>
      </c>
      <c r="M4" s="26" t="s">
        <v>72</v>
      </c>
      <c r="N4" s="26">
        <v>426.41</v>
      </c>
      <c r="O4" s="3">
        <v>7500</v>
      </c>
      <c r="P4" s="26">
        <f>O4*H4+O5*N4</f>
        <v>7146035</v>
      </c>
      <c r="Q4" s="26">
        <f>ROUND(P4,-3)</f>
        <v>7146000</v>
      </c>
      <c r="R4" s="26">
        <f>Q4</f>
        <v>7146000</v>
      </c>
      <c r="S4" s="26">
        <f>R4*20%</f>
        <v>1429200</v>
      </c>
      <c r="T4" s="36" t="s">
        <v>74</v>
      </c>
    </row>
    <row r="5" spans="1:20" s="4" customFormat="1" ht="20.25" customHeight="1">
      <c r="A5" s="27"/>
      <c r="B5" s="27"/>
      <c r="C5" s="27"/>
      <c r="D5" s="27"/>
      <c r="E5" s="39"/>
      <c r="F5" s="41"/>
      <c r="G5" s="43"/>
      <c r="H5" s="27"/>
      <c r="I5" s="27"/>
      <c r="J5" s="27"/>
      <c r="K5" s="27"/>
      <c r="L5" s="27"/>
      <c r="M5" s="27"/>
      <c r="N5" s="27"/>
      <c r="O5" s="3">
        <v>1000</v>
      </c>
      <c r="P5" s="27"/>
      <c r="Q5" s="27"/>
      <c r="R5" s="27"/>
      <c r="S5" s="27"/>
      <c r="T5" s="37"/>
    </row>
    <row r="6" spans="1:20" s="8" customFormat="1" ht="40.5" customHeight="1">
      <c r="A6" s="5">
        <v>2</v>
      </c>
      <c r="B6" s="6" t="s">
        <v>19</v>
      </c>
      <c r="C6" s="6" t="s">
        <v>34</v>
      </c>
      <c r="D6" s="6" t="s">
        <v>35</v>
      </c>
      <c r="E6" s="7" t="s">
        <v>84</v>
      </c>
      <c r="F6" s="7" t="s">
        <v>14</v>
      </c>
      <c r="G6" s="6" t="s">
        <v>77</v>
      </c>
      <c r="H6" s="6" t="s">
        <v>36</v>
      </c>
      <c r="I6" s="6" t="s">
        <v>37</v>
      </c>
      <c r="J6" s="6" t="s">
        <v>78</v>
      </c>
      <c r="K6" s="6"/>
      <c r="L6" s="6"/>
      <c r="M6" s="6"/>
      <c r="N6" s="12">
        <v>183.9</v>
      </c>
      <c r="O6" s="6" t="s">
        <v>96</v>
      </c>
      <c r="P6" s="5">
        <f t="shared" ref="P6:P19" si="0">N6*O6</f>
        <v>1497865.5</v>
      </c>
      <c r="Q6" s="5">
        <f>ROUND(P6,-3)</f>
        <v>1498000</v>
      </c>
      <c r="R6" s="5">
        <f>Q6</f>
        <v>1498000</v>
      </c>
      <c r="S6" s="5">
        <f>Q6*20%</f>
        <v>299600</v>
      </c>
      <c r="T6" s="13" t="s">
        <v>74</v>
      </c>
    </row>
    <row r="7" spans="1:20" s="22" customFormat="1" ht="40.5" customHeight="1">
      <c r="A7" s="17">
        <v>3</v>
      </c>
      <c r="B7" s="18" t="s">
        <v>19</v>
      </c>
      <c r="C7" s="18" t="s">
        <v>85</v>
      </c>
      <c r="D7" s="18" t="s">
        <v>30</v>
      </c>
      <c r="E7" s="19" t="s">
        <v>13</v>
      </c>
      <c r="F7" s="19" t="s">
        <v>14</v>
      </c>
      <c r="G7" s="18" t="s">
        <v>81</v>
      </c>
      <c r="H7" s="18" t="s">
        <v>31</v>
      </c>
      <c r="I7" s="18" t="s">
        <v>32</v>
      </c>
      <c r="J7" s="18" t="s">
        <v>78</v>
      </c>
      <c r="K7" s="18"/>
      <c r="L7" s="18"/>
      <c r="M7" s="18"/>
      <c r="N7" s="20" t="s">
        <v>33</v>
      </c>
      <c r="O7" s="18" t="s">
        <v>95</v>
      </c>
      <c r="P7" s="17">
        <f t="shared" si="0"/>
        <v>637560</v>
      </c>
      <c r="Q7" s="17">
        <f t="shared" ref="Q7:Q19" si="1">ROUND(P7,-3)</f>
        <v>638000</v>
      </c>
      <c r="R7" s="17">
        <f t="shared" ref="R7:R19" si="2">Q7</f>
        <v>638000</v>
      </c>
      <c r="S7" s="17">
        <f t="shared" ref="S7:S19" si="3">Q7*20%</f>
        <v>127600</v>
      </c>
      <c r="T7" s="21" t="s">
        <v>97</v>
      </c>
    </row>
    <row r="8" spans="1:20" s="8" customFormat="1" ht="40.5" customHeight="1">
      <c r="A8" s="5">
        <v>4</v>
      </c>
      <c r="B8" s="6" t="s">
        <v>19</v>
      </c>
      <c r="C8" s="5" t="s">
        <v>86</v>
      </c>
      <c r="D8" s="5" t="s">
        <v>28</v>
      </c>
      <c r="E8" s="7" t="s">
        <v>6</v>
      </c>
      <c r="F8" s="7" t="s">
        <v>7</v>
      </c>
      <c r="G8" s="5"/>
      <c r="H8" s="5">
        <v>12.41</v>
      </c>
      <c r="I8" s="5" t="s">
        <v>29</v>
      </c>
      <c r="J8" s="5" t="s">
        <v>78</v>
      </c>
      <c r="K8" s="5" t="s">
        <v>82</v>
      </c>
      <c r="L8" s="7" t="s">
        <v>7</v>
      </c>
      <c r="M8" s="5" t="s">
        <v>79</v>
      </c>
      <c r="N8" s="5">
        <v>68.959999999999994</v>
      </c>
      <c r="O8" s="5">
        <v>6800</v>
      </c>
      <c r="P8" s="5">
        <f t="shared" si="0"/>
        <v>468927.99999999994</v>
      </c>
      <c r="Q8" s="5">
        <f t="shared" si="1"/>
        <v>469000</v>
      </c>
      <c r="R8" s="5">
        <f t="shared" si="2"/>
        <v>469000</v>
      </c>
      <c r="S8" s="5">
        <f t="shared" si="3"/>
        <v>93800</v>
      </c>
      <c r="T8" s="13" t="s">
        <v>74</v>
      </c>
    </row>
    <row r="9" spans="1:20" s="22" customFormat="1" ht="40.5" customHeight="1">
      <c r="A9" s="17">
        <v>5</v>
      </c>
      <c r="B9" s="18" t="s">
        <v>19</v>
      </c>
      <c r="C9" s="17" t="s">
        <v>87</v>
      </c>
      <c r="D9" s="17" t="s">
        <v>26</v>
      </c>
      <c r="E9" s="19" t="s">
        <v>6</v>
      </c>
      <c r="F9" s="19" t="s">
        <v>7</v>
      </c>
      <c r="G9" s="17"/>
      <c r="H9" s="17">
        <v>12.41</v>
      </c>
      <c r="I9" s="17" t="s">
        <v>27</v>
      </c>
      <c r="J9" s="17" t="s">
        <v>78</v>
      </c>
      <c r="K9" s="17" t="s">
        <v>82</v>
      </c>
      <c r="L9" s="19" t="s">
        <v>7</v>
      </c>
      <c r="M9" s="17" t="s">
        <v>79</v>
      </c>
      <c r="N9" s="17">
        <v>68.959999999999994</v>
      </c>
      <c r="O9" s="17">
        <v>6800</v>
      </c>
      <c r="P9" s="17">
        <f t="shared" si="0"/>
        <v>468927.99999999994</v>
      </c>
      <c r="Q9" s="17">
        <f t="shared" si="1"/>
        <v>469000</v>
      </c>
      <c r="R9" s="17">
        <f t="shared" si="2"/>
        <v>469000</v>
      </c>
      <c r="S9" s="17">
        <f t="shared" si="3"/>
        <v>93800</v>
      </c>
      <c r="T9" s="21" t="s">
        <v>74</v>
      </c>
    </row>
    <row r="10" spans="1:20" s="8" customFormat="1" ht="40.5" customHeight="1">
      <c r="A10" s="5">
        <v>6</v>
      </c>
      <c r="B10" s="6" t="s">
        <v>19</v>
      </c>
      <c r="C10" s="9" t="s">
        <v>23</v>
      </c>
      <c r="D10" s="5" t="s">
        <v>24</v>
      </c>
      <c r="E10" s="7" t="s">
        <v>6</v>
      </c>
      <c r="F10" s="7" t="s">
        <v>7</v>
      </c>
      <c r="G10" s="5"/>
      <c r="H10" s="5">
        <v>16.350000000000001</v>
      </c>
      <c r="I10" s="5" t="s">
        <v>25</v>
      </c>
      <c r="J10" s="5" t="s">
        <v>78</v>
      </c>
      <c r="K10" s="5" t="s">
        <v>88</v>
      </c>
      <c r="L10" s="7" t="s">
        <v>7</v>
      </c>
      <c r="M10" s="5" t="s">
        <v>79</v>
      </c>
      <c r="N10" s="10">
        <v>108.99</v>
      </c>
      <c r="O10" s="10">
        <v>6500</v>
      </c>
      <c r="P10" s="5">
        <f t="shared" si="0"/>
        <v>708435</v>
      </c>
      <c r="Q10" s="5">
        <f t="shared" si="1"/>
        <v>708000</v>
      </c>
      <c r="R10" s="5">
        <f t="shared" si="2"/>
        <v>708000</v>
      </c>
      <c r="S10" s="5">
        <f t="shared" si="3"/>
        <v>141600</v>
      </c>
      <c r="T10" s="14" t="s">
        <v>99</v>
      </c>
    </row>
    <row r="11" spans="1:20" s="22" customFormat="1" ht="40.5" customHeight="1">
      <c r="A11" s="17">
        <v>7</v>
      </c>
      <c r="B11" s="18" t="s">
        <v>19</v>
      </c>
      <c r="C11" s="23" t="s">
        <v>20</v>
      </c>
      <c r="D11" s="17" t="s">
        <v>21</v>
      </c>
      <c r="E11" s="19" t="s">
        <v>6</v>
      </c>
      <c r="F11" s="19" t="s">
        <v>7</v>
      </c>
      <c r="G11" s="17"/>
      <c r="H11" s="17">
        <v>15.83</v>
      </c>
      <c r="I11" s="17" t="s">
        <v>22</v>
      </c>
      <c r="J11" s="17" t="s">
        <v>78</v>
      </c>
      <c r="K11" s="17" t="s">
        <v>88</v>
      </c>
      <c r="L11" s="19" t="s">
        <v>7</v>
      </c>
      <c r="M11" s="17" t="s">
        <v>79</v>
      </c>
      <c r="N11" s="24">
        <v>105.55</v>
      </c>
      <c r="O11" s="24">
        <v>6500</v>
      </c>
      <c r="P11" s="17">
        <f t="shared" si="0"/>
        <v>686075</v>
      </c>
      <c r="Q11" s="17">
        <f t="shared" si="1"/>
        <v>686000</v>
      </c>
      <c r="R11" s="17">
        <f t="shared" si="2"/>
        <v>686000</v>
      </c>
      <c r="S11" s="17">
        <f t="shared" si="3"/>
        <v>137200</v>
      </c>
      <c r="T11" s="25" t="s">
        <v>99</v>
      </c>
    </row>
    <row r="12" spans="1:20" s="8" customFormat="1" ht="40.5" customHeight="1">
      <c r="A12" s="5">
        <v>8</v>
      </c>
      <c r="B12" s="6" t="s">
        <v>19</v>
      </c>
      <c r="C12" s="5" t="s">
        <v>15</v>
      </c>
      <c r="D12" s="5" t="s">
        <v>17</v>
      </c>
      <c r="E12" s="7" t="s">
        <v>16</v>
      </c>
      <c r="F12" s="7" t="s">
        <v>14</v>
      </c>
      <c r="G12" s="11">
        <v>52493</v>
      </c>
      <c r="H12" s="5">
        <v>19.899999999999999</v>
      </c>
      <c r="I12" s="5" t="s">
        <v>18</v>
      </c>
      <c r="J12" s="5" t="s">
        <v>78</v>
      </c>
      <c r="K12" s="5" t="s">
        <v>83</v>
      </c>
      <c r="L12" s="5" t="s">
        <v>80</v>
      </c>
      <c r="M12" s="5" t="s">
        <v>79</v>
      </c>
      <c r="N12" s="5">
        <v>93.78</v>
      </c>
      <c r="O12" s="5">
        <v>4500</v>
      </c>
      <c r="P12" s="5">
        <f t="shared" si="0"/>
        <v>422010</v>
      </c>
      <c r="Q12" s="5">
        <f t="shared" si="1"/>
        <v>422000</v>
      </c>
      <c r="R12" s="5">
        <f t="shared" si="2"/>
        <v>422000</v>
      </c>
      <c r="S12" s="5">
        <f t="shared" si="3"/>
        <v>84400</v>
      </c>
      <c r="T12" s="13" t="s">
        <v>74</v>
      </c>
    </row>
    <row r="13" spans="1:20" s="8" customFormat="1" ht="40.5" customHeight="1">
      <c r="A13" s="5">
        <v>9</v>
      </c>
      <c r="B13" s="6" t="s">
        <v>19</v>
      </c>
      <c r="C13" s="7" t="s">
        <v>5</v>
      </c>
      <c r="D13" s="7" t="s">
        <v>8</v>
      </c>
      <c r="E13" s="7" t="s">
        <v>6</v>
      </c>
      <c r="F13" s="7" t="s">
        <v>7</v>
      </c>
      <c r="G13" s="7"/>
      <c r="H13" s="5">
        <v>14.69</v>
      </c>
      <c r="I13" s="7" t="s">
        <v>9</v>
      </c>
      <c r="J13" s="5" t="s">
        <v>78</v>
      </c>
      <c r="K13" s="5" t="s">
        <v>88</v>
      </c>
      <c r="L13" s="7" t="s">
        <v>7</v>
      </c>
      <c r="M13" s="5" t="s">
        <v>79</v>
      </c>
      <c r="N13" s="7">
        <v>104.95</v>
      </c>
      <c r="O13" s="7">
        <v>5300</v>
      </c>
      <c r="P13" s="5">
        <f t="shared" si="0"/>
        <v>556235</v>
      </c>
      <c r="Q13" s="5">
        <f t="shared" si="1"/>
        <v>556000</v>
      </c>
      <c r="R13" s="5">
        <f t="shared" si="2"/>
        <v>556000</v>
      </c>
      <c r="S13" s="5">
        <f t="shared" si="3"/>
        <v>111200</v>
      </c>
      <c r="T13" s="13" t="s">
        <v>74</v>
      </c>
    </row>
    <row r="14" spans="1:20" s="8" customFormat="1" ht="40.5" customHeight="1">
      <c r="A14" s="5">
        <v>10</v>
      </c>
      <c r="B14" s="6" t="s">
        <v>19</v>
      </c>
      <c r="C14" s="7" t="s">
        <v>10</v>
      </c>
      <c r="D14" s="7" t="s">
        <v>11</v>
      </c>
      <c r="E14" s="7" t="s">
        <v>6</v>
      </c>
      <c r="F14" s="7" t="s">
        <v>7</v>
      </c>
      <c r="G14" s="7"/>
      <c r="H14" s="5">
        <v>14.96</v>
      </c>
      <c r="I14" s="7" t="s">
        <v>12</v>
      </c>
      <c r="J14" s="5" t="s">
        <v>78</v>
      </c>
      <c r="K14" s="5" t="s">
        <v>88</v>
      </c>
      <c r="L14" s="7" t="s">
        <v>7</v>
      </c>
      <c r="M14" s="5" t="s">
        <v>79</v>
      </c>
      <c r="N14" s="7">
        <v>106.85</v>
      </c>
      <c r="O14" s="7">
        <v>5300</v>
      </c>
      <c r="P14" s="5">
        <f t="shared" si="0"/>
        <v>566305</v>
      </c>
      <c r="Q14" s="5">
        <f t="shared" si="1"/>
        <v>566000</v>
      </c>
      <c r="R14" s="5">
        <f t="shared" si="2"/>
        <v>566000</v>
      </c>
      <c r="S14" s="5">
        <f t="shared" si="3"/>
        <v>113200</v>
      </c>
      <c r="T14" s="13" t="s">
        <v>74</v>
      </c>
    </row>
    <row r="15" spans="1:20" s="8" customFormat="1" ht="40.5" customHeight="1">
      <c r="A15" s="5">
        <v>11</v>
      </c>
      <c r="B15" s="5" t="s">
        <v>38</v>
      </c>
      <c r="C15" s="5" t="s">
        <v>42</v>
      </c>
      <c r="D15" s="5" t="s">
        <v>43</v>
      </c>
      <c r="E15" s="7" t="s">
        <v>13</v>
      </c>
      <c r="F15" s="7" t="s">
        <v>14</v>
      </c>
      <c r="G15" s="11">
        <v>52011</v>
      </c>
      <c r="H15" s="5">
        <v>15.74</v>
      </c>
      <c r="I15" s="5" t="s">
        <v>44</v>
      </c>
      <c r="J15" s="5" t="s">
        <v>78</v>
      </c>
      <c r="K15" s="5"/>
      <c r="L15" s="5"/>
      <c r="M15" s="5"/>
      <c r="N15" s="5">
        <v>115.79</v>
      </c>
      <c r="O15" s="5">
        <v>5000</v>
      </c>
      <c r="P15" s="5">
        <f t="shared" si="0"/>
        <v>578950</v>
      </c>
      <c r="Q15" s="5">
        <f t="shared" si="1"/>
        <v>579000</v>
      </c>
      <c r="R15" s="5">
        <f t="shared" si="2"/>
        <v>579000</v>
      </c>
      <c r="S15" s="5">
        <f t="shared" si="3"/>
        <v>115800</v>
      </c>
      <c r="T15" s="13" t="s">
        <v>74</v>
      </c>
    </row>
    <row r="16" spans="1:20" s="8" customFormat="1" ht="40.5" customHeight="1">
      <c r="A16" s="5">
        <v>12</v>
      </c>
      <c r="B16" s="5" t="s">
        <v>38</v>
      </c>
      <c r="C16" s="5" t="s">
        <v>39</v>
      </c>
      <c r="D16" s="5" t="s">
        <v>40</v>
      </c>
      <c r="E16" s="7" t="s">
        <v>13</v>
      </c>
      <c r="F16" s="7" t="s">
        <v>14</v>
      </c>
      <c r="G16" s="11">
        <v>52011</v>
      </c>
      <c r="H16" s="5">
        <v>13.56</v>
      </c>
      <c r="I16" s="5" t="s">
        <v>41</v>
      </c>
      <c r="J16" s="5" t="s">
        <v>78</v>
      </c>
      <c r="K16" s="5"/>
      <c r="L16" s="5"/>
      <c r="M16" s="5"/>
      <c r="N16" s="5">
        <v>99.75</v>
      </c>
      <c r="O16" s="5">
        <v>5000</v>
      </c>
      <c r="P16" s="5">
        <f t="shared" si="0"/>
        <v>498750</v>
      </c>
      <c r="Q16" s="5">
        <f t="shared" si="1"/>
        <v>499000</v>
      </c>
      <c r="R16" s="5">
        <f t="shared" si="2"/>
        <v>499000</v>
      </c>
      <c r="S16" s="5">
        <f t="shared" si="3"/>
        <v>99800</v>
      </c>
      <c r="T16" s="13" t="s">
        <v>74</v>
      </c>
    </row>
    <row r="17" spans="1:20" s="8" customFormat="1" ht="40.5" customHeight="1">
      <c r="A17" s="5">
        <v>13</v>
      </c>
      <c r="B17" s="5" t="s">
        <v>38</v>
      </c>
      <c r="C17" s="5" t="s">
        <v>45</v>
      </c>
      <c r="D17" s="5" t="s">
        <v>46</v>
      </c>
      <c r="E17" s="7" t="s">
        <v>13</v>
      </c>
      <c r="F17" s="7" t="s">
        <v>14</v>
      </c>
      <c r="G17" s="11">
        <v>52011</v>
      </c>
      <c r="H17" s="5">
        <v>15.41</v>
      </c>
      <c r="I17" s="5" t="s">
        <v>47</v>
      </c>
      <c r="J17" s="5" t="s">
        <v>78</v>
      </c>
      <c r="K17" s="5"/>
      <c r="L17" s="5"/>
      <c r="M17" s="5"/>
      <c r="N17" s="5">
        <v>113.34</v>
      </c>
      <c r="O17" s="5">
        <v>5200</v>
      </c>
      <c r="P17" s="5">
        <f t="shared" si="0"/>
        <v>589368</v>
      </c>
      <c r="Q17" s="5">
        <f t="shared" si="1"/>
        <v>589000</v>
      </c>
      <c r="R17" s="5">
        <f t="shared" si="2"/>
        <v>589000</v>
      </c>
      <c r="S17" s="5">
        <f t="shared" si="3"/>
        <v>117800</v>
      </c>
      <c r="T17" s="13" t="s">
        <v>74</v>
      </c>
    </row>
    <row r="18" spans="1:20" s="8" customFormat="1" ht="40.5" customHeight="1">
      <c r="A18" s="5">
        <v>14</v>
      </c>
      <c r="B18" s="5" t="s">
        <v>48</v>
      </c>
      <c r="C18" s="5" t="s">
        <v>49</v>
      </c>
      <c r="D18" s="5" t="s">
        <v>50</v>
      </c>
      <c r="E18" s="7" t="s">
        <v>13</v>
      </c>
      <c r="F18" s="7" t="s">
        <v>14</v>
      </c>
      <c r="G18" s="11">
        <v>52011</v>
      </c>
      <c r="H18" s="5">
        <v>19.2</v>
      </c>
      <c r="I18" s="5" t="s">
        <v>51</v>
      </c>
      <c r="J18" s="5" t="s">
        <v>78</v>
      </c>
      <c r="K18" s="5" t="s">
        <v>89</v>
      </c>
      <c r="L18" s="5" t="s">
        <v>90</v>
      </c>
      <c r="M18" s="5" t="s">
        <v>91</v>
      </c>
      <c r="N18" s="5">
        <v>122.93</v>
      </c>
      <c r="O18" s="5">
        <v>5200</v>
      </c>
      <c r="P18" s="5">
        <f t="shared" si="0"/>
        <v>639236</v>
      </c>
      <c r="Q18" s="5">
        <f t="shared" si="1"/>
        <v>639000</v>
      </c>
      <c r="R18" s="5">
        <f t="shared" si="2"/>
        <v>639000</v>
      </c>
      <c r="S18" s="5">
        <f t="shared" si="3"/>
        <v>127800</v>
      </c>
      <c r="T18" s="15" t="s">
        <v>98</v>
      </c>
    </row>
    <row r="19" spans="1:20" s="8" customFormat="1" ht="40.5" customHeight="1">
      <c r="A19" s="5">
        <v>15</v>
      </c>
      <c r="B19" s="5" t="s">
        <v>52</v>
      </c>
      <c r="C19" s="5" t="s">
        <v>53</v>
      </c>
      <c r="D19" s="5" t="s">
        <v>54</v>
      </c>
      <c r="E19" s="7" t="s">
        <v>13</v>
      </c>
      <c r="F19" s="7" t="s">
        <v>14</v>
      </c>
      <c r="G19" s="11">
        <v>52011</v>
      </c>
      <c r="H19" s="5">
        <v>19.37</v>
      </c>
      <c r="I19" s="5" t="s">
        <v>55</v>
      </c>
      <c r="J19" s="5" t="s">
        <v>78</v>
      </c>
      <c r="K19" s="5"/>
      <c r="L19" s="5"/>
      <c r="M19" s="5"/>
      <c r="N19" s="5">
        <v>124.07</v>
      </c>
      <c r="O19" s="5">
        <v>5000</v>
      </c>
      <c r="P19" s="5">
        <f t="shared" si="0"/>
        <v>620350</v>
      </c>
      <c r="Q19" s="5">
        <f t="shared" si="1"/>
        <v>620000</v>
      </c>
      <c r="R19" s="5">
        <f t="shared" si="2"/>
        <v>620000</v>
      </c>
      <c r="S19" s="5">
        <f t="shared" si="3"/>
        <v>124000</v>
      </c>
      <c r="T19" s="15" t="s">
        <v>100</v>
      </c>
    </row>
  </sheetData>
  <mergeCells count="31">
    <mergeCell ref="S4:S5"/>
    <mergeCell ref="T4:T5"/>
    <mergeCell ref="A4:A5"/>
    <mergeCell ref="Q4:Q5"/>
    <mergeCell ref="P4:P5"/>
    <mergeCell ref="R4:R5"/>
    <mergeCell ref="B4:B5"/>
    <mergeCell ref="C4:C5"/>
    <mergeCell ref="D4:D5"/>
    <mergeCell ref="E4:E5"/>
    <mergeCell ref="F4:F5"/>
    <mergeCell ref="G4:G5"/>
    <mergeCell ref="H4:H5"/>
    <mergeCell ref="I4:I5"/>
    <mergeCell ref="A1:T1"/>
    <mergeCell ref="T2:T3"/>
    <mergeCell ref="A2:A3"/>
    <mergeCell ref="B2:B3"/>
    <mergeCell ref="C2:C3"/>
    <mergeCell ref="D2:H2"/>
    <mergeCell ref="I2:N2"/>
    <mergeCell ref="P2:P3"/>
    <mergeCell ref="R2:R3"/>
    <mergeCell ref="S2:S3"/>
    <mergeCell ref="O2:O3"/>
    <mergeCell ref="Q2:Q3"/>
    <mergeCell ref="J4:J5"/>
    <mergeCell ref="K4:K5"/>
    <mergeCell ref="L4:L5"/>
    <mergeCell ref="M4:M5"/>
    <mergeCell ref="N4:N5"/>
  </mergeCells>
  <phoneticPr fontId="1" type="noConversion"/>
  <pageMargins left="0.56000000000000005" right="0.43" top="0.28999999999999998" bottom="0.32" header="0.26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SGW7</dc:creator>
  <cp:lastModifiedBy>SGW7</cp:lastModifiedBy>
  <cp:lastPrinted>2020-12-10T07:05:32Z</cp:lastPrinted>
  <dcterms:created xsi:type="dcterms:W3CDTF">2020-12-04T06:50:01Z</dcterms:created>
  <dcterms:modified xsi:type="dcterms:W3CDTF">2020-12-22T02:11:14Z</dcterms:modified>
</cp:coreProperties>
</file>